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21-2024\RECORDS\421-2024_Addendum_4\"/>
    </mc:Choice>
  </mc:AlternateContent>
  <xr:revisionPtr revIDLastSave="0" documentId="13_ncr:1_{95014DBB-DC99-4C2F-B99E-1278647AB392}" xr6:coauthVersionLast="36" xr6:coauthVersionMax="36" xr10:uidLastSave="{00000000-0000-0000-0000-000000000000}"/>
  <bookViews>
    <workbookView xWindow="0" yWindow="-20" windowWidth="14630" windowHeight="7610" firstSheet="1" activeTab="1" xr2:uid="{00000000-000D-0000-FFFF-FFFF00000000}"/>
  </bookViews>
  <sheets>
    <sheet name="Sheet1" sheetId="7" state="hidden" r:id="rId1"/>
    <sheet name="By Section" sheetId="13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 localSheetId="1">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Section'!$A$6:$G$49</definedName>
    <definedName name="Print_Area_1">#REF!</definedName>
    <definedName name="Print_Area_2" localSheetId="1">#REF!</definedName>
    <definedName name="Print_Area_2">#REF!</definedName>
    <definedName name="_xlnm.Print_Titles" localSheetId="1">'By Section'!$1:$5</definedName>
    <definedName name="_xlnm.Print_Titles">#REF!</definedName>
    <definedName name="Sample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Section'!$A$1:$IU$28</definedName>
    <definedName name="XEverything">#REF!</definedName>
    <definedName name="XITEMS" localSheetId="1">'By Section'!$A$7:$IU$28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7" i="13" l="1"/>
  <c r="G8" i="13" l="1"/>
  <c r="B46" i="13" l="1"/>
  <c r="A46" i="13"/>
  <c r="B45" i="13"/>
  <c r="A45" i="13"/>
  <c r="B44" i="13"/>
  <c r="A44" i="13"/>
  <c r="B43" i="13"/>
  <c r="A43" i="13"/>
  <c r="B42" i="13"/>
  <c r="A42" i="13"/>
  <c r="B41" i="13"/>
  <c r="A41" i="13"/>
  <c r="A38" i="13"/>
  <c r="G37" i="13"/>
  <c r="G33" i="13"/>
  <c r="G32" i="13"/>
  <c r="G31" i="13"/>
  <c r="G30" i="13"/>
  <c r="G29" i="13"/>
  <c r="A29" i="13"/>
  <c r="A30" i="13" s="1"/>
  <c r="A31" i="13" s="1"/>
  <c r="A32" i="13" s="1"/>
  <c r="A33" i="13" s="1"/>
  <c r="G28" i="13"/>
  <c r="G24" i="13"/>
  <c r="G23" i="13"/>
  <c r="G22" i="13"/>
  <c r="A22" i="13"/>
  <c r="A23" i="13" s="1"/>
  <c r="A24" i="13" s="1"/>
  <c r="G21" i="13"/>
  <c r="G17" i="13"/>
  <c r="G16" i="13"/>
  <c r="G12" i="13"/>
  <c r="G34" i="13" l="1"/>
  <c r="G45" i="13" s="1"/>
  <c r="G13" i="13"/>
  <c r="G38" i="13"/>
  <c r="G18" i="13"/>
  <c r="G43" i="13" s="1"/>
  <c r="G25" i="13"/>
  <c r="G44" i="13" s="1"/>
  <c r="G9" i="13"/>
  <c r="G41" i="13" s="1"/>
  <c r="F48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FDF95371-7ED6-43FD-9176-2B4EF304E553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<sst xmlns="http://schemas.openxmlformats.org/spreadsheetml/2006/main" count="94" uniqueCount="65">
  <si>
    <t>UNIT PRICES</t>
  </si>
  <si>
    <t>(See "Prices" clause in tender document)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</si>
  <si>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</si>
  <si>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</si>
  <si>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</si>
  <si>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</si>
  <si>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</si>
  <si>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</si>
  <si>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</si>
  <si>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</si>
  <si>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</si>
  <si>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</si>
  <si>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</si>
  <si>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</si>
  <si>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</si>
  <si>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</si>
  <si>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Section C</t>
  </si>
  <si>
    <t>C</t>
  </si>
  <si>
    <t>Section D</t>
  </si>
  <si>
    <t>D</t>
  </si>
  <si>
    <t>Section E</t>
  </si>
  <si>
    <t>E</t>
  </si>
  <si>
    <t>Section F</t>
  </si>
  <si>
    <t>F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</si>
  <si>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</si>
  <si>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</si>
  <si>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</si>
  <si>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Horizontal thrust boring machine</t>
  </si>
  <si>
    <t>LS</t>
  </si>
  <si>
    <t>EACH</t>
  </si>
  <si>
    <t>Portable Power Unit</t>
  </si>
  <si>
    <t>Rod turner</t>
  </si>
  <si>
    <t>Boring Location System</t>
  </si>
  <si>
    <t>Boring Receiver</t>
  </si>
  <si>
    <t>E2.2.4 (a)</t>
  </si>
  <si>
    <t>Display</t>
  </si>
  <si>
    <t>Boring Transmitter</t>
  </si>
  <si>
    <t>E2.2.4 (b)</t>
  </si>
  <si>
    <t>E2.2.4 (c)</t>
  </si>
  <si>
    <t>E2.2.4 (d)</t>
  </si>
  <si>
    <t>Carrying case and Operator's manual</t>
  </si>
  <si>
    <t>Additonal Boring Equipment and Parts</t>
  </si>
  <si>
    <t xml:space="preserve">3.5” expander head with buttress rod thread </t>
  </si>
  <si>
    <t xml:space="preserve">Required hardware for operation, including cable pulling &amp; support grips, adaptors &amp; shackles, etc. </t>
  </si>
  <si>
    <t>Buttress sonde carrier (large)</t>
  </si>
  <si>
    <t>Training</t>
  </si>
  <si>
    <t>E2.2.5 (a)</t>
  </si>
  <si>
    <t>E2.2.5 (b)</t>
  </si>
  <si>
    <t>E2.2.5 (c)</t>
  </si>
  <si>
    <t>E2.2.5 (d)</t>
  </si>
  <si>
    <t>E2.2.5 (e)</t>
  </si>
  <si>
    <t>E2.2.5 (f)</t>
  </si>
  <si>
    <t xml:space="preserve">E2.2.3 (a)      </t>
  </si>
  <si>
    <t xml:space="preserve">Redirect buttress head </t>
  </si>
  <si>
    <t>Buttress adaptor (male to male)</t>
  </si>
  <si>
    <t>Set directional heads (all required sizes)</t>
  </si>
  <si>
    <t>E2.2.6 (a)</t>
  </si>
  <si>
    <t>E2.2.3 (b)</t>
  </si>
  <si>
    <t>E2.2.2 (a-k)</t>
  </si>
  <si>
    <t>Pusher Box/ Launch Cage and Rod Turner</t>
  </si>
  <si>
    <t xml:space="preserve">In-person training </t>
  </si>
  <si>
    <t>Portable power unit, ~20 HP w/ ~20GPM flow rate</t>
  </si>
  <si>
    <t>E2.2.1 (a-n)</t>
  </si>
  <si>
    <t xml:space="preserve">Pusher Box/ Launch Cage with rod rack </t>
  </si>
  <si>
    <t>FORM B(R3):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</si>
</sst>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  <xf numFmtId="0" fontId="41" fillId="24" borderId="0"/>
  </cellStyleXfs>
  <cellXfs count="116">
    <xf numFmtId="0" fontId="0" fillId="0" borderId="0" xfId="0"/>
    <xf numFmtId="1" fontId="37" fillId="24" borderId="0" xfId="117" applyNumberFormat="1" applyFont="1" applyAlignment="1">
      <alignment horizontal="centerContinuous" vertical="top"/>
    </xf>
    <xf numFmtId="0" fontId="37" fillId="24" borderId="0" xfId="117" applyNumberFormat="1" applyFont="1" applyAlignment="1">
      <alignment horizontal="centerContinuous" vertical="center"/>
    </xf>
    <xf numFmtId="0" fontId="42" fillId="24" borderId="0" xfId="117" applyNumberFormat="1" applyFont="1" applyAlignment="1">
      <alignment horizontal="centerContinuous" vertical="center"/>
    </xf>
    <xf numFmtId="7" fontId="43" fillId="24" borderId="0" xfId="117" applyNumberFormat="1" applyFont="1" applyAlignment="1">
      <alignment horizontal="centerContinuous" vertical="center"/>
    </xf>
    <xf numFmtId="0" fontId="41" fillId="24" borderId="0" xfId="117" applyNumberFormat="1"/>
    <xf numFmtId="1" fontId="41" fillId="24" borderId="0" xfId="117" applyNumberFormat="1" applyAlignment="1">
      <alignment horizontal="centerContinuous" vertical="top"/>
    </xf>
    <xf numFmtId="0" fontId="41" fillId="24" borderId="0" xfId="117" applyNumberFormat="1" applyAlignment="1">
      <alignment horizontal="centerContinuous" vertical="center"/>
    </xf>
    <xf numFmtId="0" fontId="36" fillId="24" borderId="0" xfId="117" applyNumberFormat="1" applyFont="1" applyAlignment="1">
      <alignment horizontal="center" vertical="center"/>
    </xf>
    <xf numFmtId="7" fontId="44" fillId="24" borderId="0" xfId="117" applyNumberFormat="1" applyFont="1" applyAlignment="1">
      <alignment horizontal="centerContinuous" vertical="center"/>
    </xf>
    <xf numFmtId="0" fontId="2" fillId="24" borderId="0" xfId="117" applyNumberFormat="1" applyFont="1" applyAlignment="1">
      <alignment vertical="top"/>
    </xf>
    <xf numFmtId="0" fontId="2" fillId="24" borderId="0" xfId="117" applyNumberFormat="1" applyFont="1" applyAlignment="1"/>
    <xf numFmtId="7" fontId="2" fillId="24" borderId="0" xfId="117" applyNumberFormat="1" applyFont="1" applyAlignment="1">
      <alignment vertical="center"/>
    </xf>
    <xf numFmtId="2" fontId="2" fillId="24" borderId="0" xfId="117" applyNumberFormat="1" applyFont="1" applyAlignment="1"/>
    <xf numFmtId="0" fontId="2" fillId="24" borderId="22" xfId="117" applyNumberFormat="1" applyFont="1" applyBorder="1" applyAlignment="1">
      <alignment horizontal="center" vertical="top"/>
    </xf>
    <xf numFmtId="0" fontId="2" fillId="24" borderId="23" xfId="117" applyNumberFormat="1" applyFont="1" applyBorder="1" applyAlignment="1">
      <alignment horizontal="center"/>
    </xf>
    <xf numFmtId="0" fontId="2" fillId="24" borderId="22" xfId="117" applyNumberFormat="1" applyFont="1" applyBorder="1" applyAlignment="1">
      <alignment horizontal="center"/>
    </xf>
    <xf numFmtId="0" fontId="2" fillId="24" borderId="24" xfId="117" applyNumberFormat="1" applyFont="1" applyBorder="1" applyAlignment="1">
      <alignment horizontal="center"/>
    </xf>
    <xf numFmtId="7" fontId="2" fillId="24" borderId="24" xfId="117" applyNumberFormat="1" applyFont="1" applyBorder="1" applyAlignment="1">
      <alignment horizontal="center"/>
    </xf>
    <xf numFmtId="0" fontId="2" fillId="24" borderId="25" xfId="117" applyNumberFormat="1" applyFont="1" applyBorder="1" applyAlignment="1">
      <alignment vertical="top"/>
    </xf>
    <xf numFmtId="0" fontId="2" fillId="24" borderId="26" xfId="117" applyNumberFormat="1" applyFont="1" applyBorder="1"/>
    <xf numFmtId="0" fontId="2" fillId="24" borderId="25" xfId="117" applyNumberFormat="1" applyFont="1" applyBorder="1" applyAlignment="1">
      <alignment horizontal="center"/>
    </xf>
    <xf numFmtId="0" fontId="2" fillId="24" borderId="27" xfId="117" applyNumberFormat="1" applyFont="1" applyBorder="1"/>
    <xf numFmtId="0" fontId="2" fillId="24" borderId="27" xfId="117" applyNumberFormat="1" applyFont="1" applyBorder="1" applyAlignment="1">
      <alignment horizontal="center"/>
    </xf>
    <xf numFmtId="7" fontId="2" fillId="24" borderId="27" xfId="117" applyNumberFormat="1" applyFont="1" applyBorder="1" applyAlignment="1">
      <alignment horizontal="right"/>
    </xf>
    <xf numFmtId="0" fontId="2" fillId="24" borderId="25" xfId="117" applyNumberFormat="1" applyFont="1" applyBorder="1" applyAlignment="1">
      <alignment horizontal="right"/>
    </xf>
    <xf numFmtId="7" fontId="41" fillId="24" borderId="31" xfId="117" applyNumberFormat="1" applyBorder="1" applyAlignment="1">
      <alignment horizontal="right"/>
    </xf>
    <xf numFmtId="0" fontId="41" fillId="24" borderId="31" xfId="117" applyNumberFormat="1" applyBorder="1" applyAlignment="1" applyProtection="1">
      <alignment horizontal="right"/>
    </xf>
    <xf numFmtId="0" fontId="26" fillId="24" borderId="32" xfId="117" applyNumberFormat="1" applyFont="1" applyBorder="1" applyAlignment="1">
      <alignment horizontal="center" vertical="center"/>
    </xf>
    <xf numFmtId="1" fontId="45" fillId="24" borderId="33" xfId="111" applyNumberFormat="1" applyFont="1" applyBorder="1" applyAlignment="1">
      <alignment vertical="center" wrapText="1"/>
    </xf>
    <xf numFmtId="1" fontId="45" fillId="24" borderId="34" xfId="111" applyNumberFormat="1" applyFont="1" applyBorder="1" applyAlignment="1">
      <alignment vertical="center" wrapText="1"/>
    </xf>
    <xf numFmtId="1" fontId="45" fillId="24" borderId="35" xfId="111" applyNumberFormat="1" applyFont="1" applyBorder="1" applyAlignment="1">
      <alignment vertical="center" wrapText="1"/>
    </xf>
    <xf numFmtId="0" fontId="41" fillId="24" borderId="0" xfId="117" applyNumberFormat="1" applyAlignment="1">
      <alignment vertical="center"/>
    </xf>
    <xf numFmtId="164" fontId="2" fillId="0" borderId="10" xfId="115" applyNumberFormat="1" applyFont="1" applyBorder="1" applyAlignment="1" applyProtection="1"/>
    <xf numFmtId="1" fontId="2" fillId="24" borderId="36" xfId="117" applyNumberFormat="1" applyFont="1" applyBorder="1" applyAlignment="1">
      <alignment horizontal="center"/>
    </xf>
    <xf numFmtId="0" fontId="2" fillId="24" borderId="36" xfId="117" applyNumberFormat="1" applyFont="1" applyBorder="1" applyAlignment="1">
      <alignment horizontal="center"/>
    </xf>
    <xf numFmtId="1" fontId="2" fillId="24" borderId="21" xfId="117" applyNumberFormat="1" applyFont="1" applyBorder="1" applyAlignment="1">
      <alignment horizontal="center"/>
    </xf>
    <xf numFmtId="0" fontId="2" fillId="24" borderId="21" xfId="117" applyNumberFormat="1" applyFont="1" applyBorder="1" applyAlignment="1">
      <alignment horizontal="center"/>
    </xf>
    <xf numFmtId="0" fontId="26" fillId="24" borderId="38" xfId="117" applyNumberFormat="1" applyFont="1" applyBorder="1" applyAlignment="1">
      <alignment horizontal="center" vertical="center"/>
    </xf>
    <xf numFmtId="7" fontId="2" fillId="24" borderId="41" xfId="117" applyNumberFormat="1" applyFont="1" applyBorder="1" applyAlignment="1">
      <alignment horizontal="right"/>
    </xf>
    <xf numFmtId="39" fontId="2" fillId="24" borderId="41" xfId="117" applyNumberFormat="1" applyFont="1" applyBorder="1" applyAlignment="1">
      <alignment horizontal="right"/>
    </xf>
    <xf numFmtId="0" fontId="26" fillId="24" borderId="46" xfId="117" applyNumberFormat="1" applyFont="1" applyBorder="1" applyAlignment="1">
      <alignment horizontal="center" vertical="center"/>
    </xf>
    <xf numFmtId="0" fontId="26" fillId="24" borderId="47" xfId="117" applyNumberFormat="1" applyFont="1" applyBorder="1" applyAlignment="1">
      <alignment horizontal="center" vertical="center"/>
    </xf>
    <xf numFmtId="164" fontId="2" fillId="0" borderId="16" xfId="115" applyNumberFormat="1" applyFont="1" applyBorder="1" applyAlignment="1" applyProtection="1"/>
    <xf numFmtId="0" fontId="26" fillId="24" borderId="39" xfId="117" applyNumberFormat="1" applyFont="1" applyBorder="1" applyAlignment="1">
      <alignment horizontal="center" vertical="center"/>
    </xf>
    <xf numFmtId="0" fontId="26" fillId="24" borderId="52" xfId="117" applyNumberFormat="1" applyFont="1" applyBorder="1" applyAlignment="1">
      <alignment horizontal="center" vertical="center"/>
    </xf>
    <xf numFmtId="0" fontId="2" fillId="24" borderId="54" xfId="117" applyNumberFormat="1" applyFont="1" applyBorder="1" applyAlignment="1">
      <alignment vertical="top"/>
    </xf>
    <xf numFmtId="0" fontId="1" fillId="24" borderId="55" xfId="117" applyNumberFormat="1" applyFont="1" applyBorder="1" applyAlignment="1">
      <alignment horizontal="centerContinuous"/>
    </xf>
    <xf numFmtId="0" fontId="2" fillId="24" borderId="55" xfId="117" applyNumberFormat="1" applyFont="1" applyBorder="1" applyAlignment="1">
      <alignment horizontal="centerContinuous"/>
    </xf>
    <xf numFmtId="0" fontId="2" fillId="24" borderId="56" xfId="117" applyNumberFormat="1" applyFont="1" applyBorder="1" applyAlignment="1" applyProtection="1">
      <alignment horizontal="right"/>
    </xf>
    <xf numFmtId="0" fontId="2" fillId="24" borderId="0" xfId="117" applyNumberFormat="1" applyFont="1" applyAlignment="1">
      <alignment horizontal="right" vertical="center"/>
    </xf>
    <xf numFmtId="0" fontId="2" fillId="24" borderId="59" xfId="117" applyNumberFormat="1" applyFont="1" applyBorder="1" applyAlignment="1" applyProtection="1">
      <alignment horizontal="right" vertical="center"/>
    </xf>
    <xf numFmtId="7" fontId="2" fillId="24" borderId="38" xfId="117" applyNumberFormat="1" applyFont="1" applyBorder="1" applyAlignment="1">
      <alignment horizontal="right"/>
    </xf>
    <xf numFmtId="1" fontId="27" fillId="24" borderId="29" xfId="117" applyNumberFormat="1" applyFont="1" applyBorder="1" applyAlignment="1">
      <alignment horizontal="left" vertical="center" wrapText="1"/>
    </xf>
    <xf numFmtId="0" fontId="2" fillId="24" borderId="29" xfId="117" applyNumberFormat="1" applyFont="1" applyBorder="1" applyAlignment="1">
      <alignment vertical="center" wrapText="1"/>
    </xf>
    <xf numFmtId="164" fontId="26" fillId="24" borderId="63" xfId="117" applyNumberFormat="1" applyFont="1" applyBorder="1" applyAlignment="1">
      <alignment horizontal="center" vertical="center"/>
    </xf>
    <xf numFmtId="0" fontId="26" fillId="24" borderId="64" xfId="117" applyNumberFormat="1" applyFont="1" applyBorder="1" applyAlignment="1">
      <alignment horizontal="center"/>
    </xf>
    <xf numFmtId="1" fontId="27" fillId="24" borderId="65" xfId="117" applyNumberFormat="1" applyFont="1" applyBorder="1" applyAlignment="1">
      <alignment horizontal="left"/>
    </xf>
    <xf numFmtId="1" fontId="2" fillId="24" borderId="65" xfId="117" applyNumberFormat="1" applyFont="1" applyBorder="1" applyAlignment="1">
      <alignment horizontal="center"/>
    </xf>
    <xf numFmtId="1" fontId="2" fillId="24" borderId="65" xfId="117" applyNumberFormat="1" applyFont="1" applyBorder="1"/>
    <xf numFmtId="7" fontId="1" fillId="24" borderId="66" xfId="117" applyNumberFormat="1" applyFont="1" applyBorder="1" applyAlignment="1">
      <alignment horizontal="right"/>
    </xf>
    <xf numFmtId="7" fontId="2" fillId="24" borderId="66" xfId="117" applyNumberFormat="1" applyFont="1" applyBorder="1" applyAlignment="1">
      <alignment horizontal="right"/>
    </xf>
    <xf numFmtId="0" fontId="41" fillId="24" borderId="0" xfId="117" applyNumberFormat="1" applyAlignment="1"/>
    <xf numFmtId="0" fontId="41" fillId="24" borderId="15" xfId="117" applyNumberFormat="1" applyBorder="1" applyAlignment="1">
      <alignment vertical="top"/>
    </xf>
    <xf numFmtId="0" fontId="41" fillId="24" borderId="14" xfId="117" applyNumberFormat="1" applyBorder="1"/>
    <xf numFmtId="0" fontId="41" fillId="24" borderId="14" xfId="117" applyNumberFormat="1" applyBorder="1" applyAlignment="1">
      <alignment horizontal="center"/>
    </xf>
    <xf numFmtId="7" fontId="41" fillId="24" borderId="14" xfId="117" applyNumberFormat="1" applyBorder="1" applyAlignment="1">
      <alignment horizontal="right"/>
    </xf>
    <xf numFmtId="0" fontId="41" fillId="24" borderId="19" xfId="117" applyNumberFormat="1" applyBorder="1" applyAlignment="1">
      <alignment horizontal="right"/>
    </xf>
    <xf numFmtId="0" fontId="41" fillId="24" borderId="0" xfId="117" applyNumberFormat="1" applyAlignment="1">
      <alignment vertical="top"/>
    </xf>
    <xf numFmtId="0" fontId="41" fillId="24" borderId="0" xfId="117" applyNumberFormat="1" applyAlignment="1">
      <alignment horizontal="center"/>
    </xf>
    <xf numFmtId="0" fontId="41" fillId="24" borderId="0" xfId="117" applyNumberFormat="1" applyAlignment="1">
      <alignment horizontal="right"/>
    </xf>
    <xf numFmtId="0" fontId="2" fillId="0" borderId="0" xfId="0" applyFont="1" applyAlignment="1">
      <alignment horizontal="left" vertical="center" wrapText="1"/>
    </xf>
    <xf numFmtId="1" fontId="2" fillId="24" borderId="21" xfId="117" applyNumberFormat="1" applyFont="1" applyBorder="1" applyAlignment="1">
      <alignment horizontal="center" wrapText="1"/>
    </xf>
    <xf numFmtId="165" fontId="47" fillId="25" borderId="20" xfId="117" applyNumberFormat="1" applyFont="1" applyFill="1" applyBorder="1" applyAlignment="1" applyProtection="1">
      <alignment horizontal="left"/>
    </xf>
    <xf numFmtId="0" fontId="26" fillId="24" borderId="69" xfId="117" applyNumberFormat="1" applyFont="1" applyBorder="1" applyAlignment="1">
      <alignment horizontal="center" vertical="center"/>
    </xf>
    <xf numFmtId="175" fontId="2" fillId="0" borderId="36" xfId="0" applyNumberFormat="1" applyFont="1" applyBorder="1" applyAlignment="1" applyProtection="1">
      <alignment horizontal="right"/>
      <protection locked="0"/>
    </xf>
    <xf numFmtId="175" fontId="2" fillId="24" borderId="37" xfId="117" applyNumberFormat="1" applyFont="1" applyBorder="1" applyAlignment="1" applyProtection="1">
      <alignment horizontal="right"/>
    </xf>
    <xf numFmtId="175" fontId="2" fillId="24" borderId="42" xfId="117" applyNumberFormat="1" applyFont="1" applyBorder="1" applyAlignment="1" applyProtection="1">
      <alignment horizontal="right"/>
    </xf>
    <xf numFmtId="175" fontId="2" fillId="24" borderId="49" xfId="117" applyNumberFormat="1" applyFont="1" applyBorder="1" applyAlignment="1" applyProtection="1">
      <alignment horizontal="right"/>
    </xf>
    <xf numFmtId="175" fontId="2" fillId="24" borderId="21" xfId="117" applyNumberFormat="1" applyFont="1" applyBorder="1" applyAlignment="1" applyProtection="1">
      <alignment horizontal="right"/>
      <protection locked="0"/>
    </xf>
    <xf numFmtId="175" fontId="2" fillId="24" borderId="36" xfId="117" applyNumberFormat="1" applyFont="1" applyBorder="1" applyAlignment="1" applyProtection="1">
      <alignment horizontal="right"/>
      <protection locked="0"/>
    </xf>
    <xf numFmtId="7" fontId="2" fillId="24" borderId="38" xfId="117" applyNumberFormat="1" applyFont="1" applyBorder="1" applyAlignment="1" applyProtection="1">
      <alignment horizontal="right"/>
      <protection locked="0"/>
    </xf>
    <xf numFmtId="7" fontId="41" fillId="24" borderId="67" xfId="117" applyNumberFormat="1" applyBorder="1" applyAlignment="1" applyProtection="1">
      <alignment horizontal="center"/>
    </xf>
    <xf numFmtId="0" fontId="41" fillId="24" borderId="68" xfId="117" applyNumberFormat="1" applyBorder="1" applyAlignment="1" applyProtection="1"/>
    <xf numFmtId="1" fontId="45" fillId="24" borderId="33" xfId="111" applyNumberFormat="1" applyFont="1" applyBorder="1" applyAlignment="1">
      <alignment horizontal="left" vertical="center" wrapText="1"/>
    </xf>
    <xf numFmtId="1" fontId="45" fillId="24" borderId="34" xfId="111" applyNumberFormat="1" applyFont="1" applyBorder="1" applyAlignment="1">
      <alignment horizontal="left" vertical="center" wrapText="1"/>
    </xf>
    <xf numFmtId="1" fontId="45" fillId="24" borderId="35" xfId="111" applyNumberFormat="1" applyFont="1" applyBorder="1" applyAlignment="1">
      <alignment horizontal="left" vertical="center" wrapText="1"/>
    </xf>
    <xf numFmtId="1" fontId="45" fillId="24" borderId="39" xfId="111" applyNumberFormat="1" applyFont="1" applyBorder="1" applyAlignment="1">
      <alignment horizontal="left" vertical="center" wrapText="1"/>
    </xf>
    <xf numFmtId="0" fontId="2" fillId="24" borderId="40" xfId="111" applyNumberFormat="1" applyFont="1" applyBorder="1" applyAlignment="1">
      <alignment vertical="center" wrapText="1"/>
    </xf>
    <xf numFmtId="1" fontId="26" fillId="24" borderId="53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43" xfId="111" applyNumberFormat="1" applyFont="1" applyBorder="1" applyAlignment="1"/>
    <xf numFmtId="1" fontId="45" fillId="24" borderId="44" xfId="117" applyNumberFormat="1" applyFont="1" applyBorder="1" applyAlignment="1">
      <alignment horizontal="left" vertical="center" wrapText="1"/>
    </xf>
    <xf numFmtId="0" fontId="2" fillId="24" borderId="45" xfId="117" applyNumberFormat="1" applyFont="1" applyBorder="1" applyAlignment="1">
      <alignment vertical="center" wrapText="1"/>
    </xf>
    <xf numFmtId="0" fontId="1" fillId="24" borderId="57" xfId="117" applyNumberFormat="1" applyFont="1" applyBorder="1" applyAlignment="1">
      <alignment vertical="center"/>
    </xf>
    <xf numFmtId="0" fontId="2" fillId="24" borderId="58" xfId="117" applyNumberFormat="1" applyFont="1" applyBorder="1" applyAlignment="1">
      <alignment vertical="center"/>
    </xf>
    <xf numFmtId="1" fontId="27" fillId="24" borderId="44" xfId="117" applyNumberFormat="1" applyFont="1" applyBorder="1" applyAlignment="1">
      <alignment horizontal="left" vertical="center" wrapText="1"/>
    </xf>
    <xf numFmtId="0" fontId="2" fillId="24" borderId="42" xfId="117" applyNumberFormat="1" applyFont="1" applyBorder="1" applyAlignment="1">
      <alignment vertical="center" wrapText="1"/>
    </xf>
    <xf numFmtId="1" fontId="27" fillId="24" borderId="60" xfId="117" applyNumberFormat="1" applyFont="1" applyBorder="1" applyAlignment="1">
      <alignment horizontal="left" vertical="center" wrapText="1"/>
    </xf>
    <xf numFmtId="0" fontId="2" fillId="24" borderId="61" xfId="117" applyNumberFormat="1" applyFont="1" applyBorder="1" applyAlignment="1">
      <alignment vertical="center" wrapText="1"/>
    </xf>
    <xf numFmtId="0" fontId="2" fillId="24" borderId="62" xfId="117" applyNumberFormat="1" applyFont="1" applyBorder="1" applyAlignment="1">
      <alignment vertical="center" wrapText="1"/>
    </xf>
    <xf numFmtId="0" fontId="41" fillId="24" borderId="17" xfId="117" applyNumberFormat="1" applyBorder="1" applyAlignment="1"/>
    <xf numFmtId="0" fontId="41" fillId="24" borderId="18" xfId="117" applyNumberFormat="1" applyBorder="1" applyAlignment="1"/>
    <xf numFmtId="0" fontId="1" fillId="24" borderId="50" xfId="117" applyNumberFormat="1" applyFont="1" applyBorder="1" applyAlignment="1"/>
    <xf numFmtId="0" fontId="1" fillId="24" borderId="18" xfId="117" applyNumberFormat="1" applyFont="1" applyBorder="1" applyAlignment="1"/>
    <xf numFmtId="0" fontId="1" fillId="24" borderId="51" xfId="117" applyNumberFormat="1" applyFont="1" applyBorder="1" applyAlignment="1"/>
    <xf numFmtId="0" fontId="1" fillId="24" borderId="28" xfId="117" applyNumberFormat="1" applyFont="1" applyBorder="1" applyAlignment="1"/>
    <xf numFmtId="0" fontId="2" fillId="24" borderId="29" xfId="117" applyNumberFormat="1" applyFont="1" applyBorder="1" applyAlignment="1"/>
    <xf numFmtId="0" fontId="2" fillId="24" borderId="30" xfId="117" applyNumberFormat="1" applyFont="1" applyBorder="1" applyAlignment="1"/>
    <xf numFmtId="0" fontId="26" fillId="24" borderId="0" xfId="117" applyNumberFormat="1" applyFont="1" applyBorder="1" applyAlignment="1"/>
    <xf numFmtId="0" fontId="26" fillId="24" borderId="43" xfId="117" applyNumberFormat="1" applyFont="1" applyBorder="1" applyAlignment="1"/>
    <xf numFmtId="0" fontId="46" fillId="24" borderId="29" xfId="117" applyNumberFormat="1" applyFont="1" applyBorder="1" applyAlignment="1"/>
    <xf numFmtId="0" fontId="46" fillId="24" borderId="0" xfId="117" applyNumberFormat="1" applyFont="1" applyBorder="1" applyAlignment="1"/>
    <xf numFmtId="0" fontId="46" fillId="24" borderId="30" xfId="117" applyNumberFormat="1" applyFont="1" applyBorder="1" applyAlignment="1"/>
    <xf numFmtId="1" fontId="45" fillId="24" borderId="40" xfId="111" applyNumberFormat="1" applyFont="1" applyBorder="1" applyAlignment="1">
      <alignment horizontal="left" vertical="center" wrapText="1"/>
    </xf>
    <xf numFmtId="0" fontId="2" fillId="24" borderId="48" xfId="111" applyNumberFormat="1" applyFont="1" applyBorder="1" applyAlignment="1">
      <alignment vertic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7" xr:uid="{6FBD36D7-D34A-4CE4-ACB9-463F7987CBF6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83C6-5C23-4948-85BE-B2D739C67E42}">
  <sheetPr>
    <tabColor indexed="23"/>
    <pageSetUpPr autoPageBreaks="0"/>
  </sheetPr>
  <dimension ref="A1:G49"/>
  <sheetViews>
    <sheetView tabSelected="1" showOutlineSymbols="0" topLeftCell="A46" zoomScaleNormal="100" zoomScaleSheetLayoutView="110" zoomScalePageLayoutView="80" workbookViewId="0">
      <selection activeCell="F48" sqref="F48:G48"/>
    </sheetView>
  </sheetViews>
  <sheetFormatPr defaultColWidth="13.54296875" defaultRowHeight="15.5" x14ac:dyDescent="0.35"/>
  <cols>
    <col min="1" max="1" width="11.453125" style="68" customWidth="1"/>
    <col min="2" max="2" width="51.1796875" style="5" customWidth="1"/>
    <col min="3" max="3" width="16.453125" style="69" customWidth="1"/>
    <col min="4" max="4" width="8.54296875" style="5" customWidth="1"/>
    <col min="5" max="5" width="15.1796875" style="5" customWidth="1"/>
    <col min="6" max="6" width="15.1796875" style="70" customWidth="1"/>
    <col min="7" max="7" width="18.26953125" style="70" customWidth="1"/>
    <col min="8" max="8" width="15.54296875" style="5" customWidth="1"/>
    <col min="9" max="9" width="33.81640625" style="5" customWidth="1"/>
    <col min="10" max="16384" width="13.54296875" style="5"/>
  </cols>
  <sheetData>
    <row r="1" spans="1:7" x14ac:dyDescent="0.35">
      <c r="A1" s="1" t="s">
        <v>64</v>
      </c>
      <c r="B1" s="2"/>
      <c r="C1" s="3"/>
      <c r="D1" s="2"/>
      <c r="E1" s="2"/>
      <c r="F1" s="4"/>
      <c r="G1" s="2"/>
    </row>
    <row r="2" spans="1:7" x14ac:dyDescent="0.35">
      <c r="A2" s="6"/>
      <c r="B2" s="7"/>
      <c r="C2" s="8" t="s">
        <v>1</v>
      </c>
      <c r="D2" s="7"/>
      <c r="E2" s="7"/>
      <c r="F2" s="9"/>
      <c r="G2" s="7"/>
    </row>
    <row r="3" spans="1:7" x14ac:dyDescent="0.35">
      <c r="A3" s="10" t="s">
        <v>0</v>
      </c>
      <c r="B3" s="11"/>
      <c r="C3" s="11"/>
      <c r="D3" s="11"/>
      <c r="E3" s="11"/>
      <c r="F3" s="12"/>
      <c r="G3" s="13"/>
    </row>
    <row r="4" spans="1:7" x14ac:dyDescent="0.35">
      <c r="A4" s="14" t="s">
        <v>2</v>
      </c>
      <c r="B4" s="15" t="s">
        <v>3</v>
      </c>
      <c r="C4" s="16" t="s">
        <v>4</v>
      </c>
      <c r="D4" s="17" t="s">
        <v>5</v>
      </c>
      <c r="E4" s="17" t="s">
        <v>6</v>
      </c>
      <c r="F4" s="18" t="s">
        <v>7</v>
      </c>
      <c r="G4" s="16" t="s">
        <v>8</v>
      </c>
    </row>
    <row r="5" spans="1:7" ht="16" thickBot="1" x14ac:dyDescent="0.4">
      <c r="A5" s="19"/>
      <c r="B5" s="20"/>
      <c r="C5" s="21" t="s">
        <v>9</v>
      </c>
      <c r="D5" s="22"/>
      <c r="E5" s="23" t="s">
        <v>10</v>
      </c>
      <c r="F5" s="24"/>
      <c r="G5" s="25"/>
    </row>
    <row r="6" spans="1:7" ht="30" customHeight="1" thickTop="1" thickBot="1" x14ac:dyDescent="0.4">
      <c r="A6" s="106" t="s">
        <v>11</v>
      </c>
      <c r="B6" s="107"/>
      <c r="C6" s="107"/>
      <c r="D6" s="107"/>
      <c r="E6" s="108"/>
      <c r="F6" s="26"/>
      <c r="G6" s="27"/>
    </row>
    <row r="7" spans="1:7" s="32" customFormat="1" ht="30" customHeight="1" thickTop="1" x14ac:dyDescent="0.25">
      <c r="A7" s="28" t="s">
        <v>12</v>
      </c>
      <c r="B7" s="29" t="s">
        <v>27</v>
      </c>
      <c r="C7" s="30"/>
      <c r="D7" s="30"/>
      <c r="E7" s="30"/>
      <c r="F7" s="30"/>
      <c r="G7" s="31"/>
    </row>
    <row r="8" spans="1:7" x14ac:dyDescent="0.35">
      <c r="A8" s="33">
        <v>1</v>
      </c>
      <c r="B8" s="71" t="s">
        <v>27</v>
      </c>
      <c r="C8" s="34" t="s">
        <v>62</v>
      </c>
      <c r="D8" s="35" t="s">
        <v>28</v>
      </c>
      <c r="E8" s="35">
        <v>1</v>
      </c>
      <c r="F8" s="75">
        <v>0</v>
      </c>
      <c r="G8" s="76">
        <f t="shared" ref="G8" si="0">ROUND(E8*F8,2)</f>
        <v>0</v>
      </c>
    </row>
    <row r="9" spans="1:7" ht="16" thickBot="1" x14ac:dyDescent="0.4">
      <c r="A9" s="38" t="s">
        <v>12</v>
      </c>
      <c r="B9" s="87"/>
      <c r="C9" s="88"/>
      <c r="D9" s="88"/>
      <c r="E9" s="88"/>
      <c r="F9" s="39" t="s">
        <v>13</v>
      </c>
      <c r="G9" s="77">
        <f>SUM(G8:G8)</f>
        <v>0</v>
      </c>
    </row>
    <row r="10" spans="1:7" ht="30" customHeight="1" thickTop="1" thickBot="1" x14ac:dyDescent="0.4">
      <c r="A10" s="109" t="s">
        <v>14</v>
      </c>
      <c r="B10" s="109"/>
      <c r="C10" s="109"/>
      <c r="D10" s="109"/>
      <c r="E10" s="109"/>
      <c r="F10" s="109"/>
      <c r="G10" s="110"/>
    </row>
    <row r="11" spans="1:7" s="32" customFormat="1" ht="30" customHeight="1" thickTop="1" x14ac:dyDescent="0.25">
      <c r="A11" s="28" t="s">
        <v>15</v>
      </c>
      <c r="B11" s="84" t="s">
        <v>30</v>
      </c>
      <c r="C11" s="85"/>
      <c r="D11" s="85"/>
      <c r="E11" s="85"/>
      <c r="F11" s="85"/>
      <c r="G11" s="86"/>
    </row>
    <row r="12" spans="1:7" ht="15" customHeight="1" x14ac:dyDescent="0.35">
      <c r="A12" s="33">
        <v>2</v>
      </c>
      <c r="B12" s="71" t="s">
        <v>61</v>
      </c>
      <c r="C12" s="34" t="s">
        <v>58</v>
      </c>
      <c r="D12" s="35" t="s">
        <v>28</v>
      </c>
      <c r="E12" s="35">
        <v>1</v>
      </c>
      <c r="F12" s="80">
        <v>0</v>
      </c>
      <c r="G12" s="76">
        <f t="shared" ref="G12" si="1">ROUND(E12*F12,2)</f>
        <v>0</v>
      </c>
    </row>
    <row r="13" spans="1:7" s="32" customFormat="1" ht="16" thickBot="1" x14ac:dyDescent="0.3">
      <c r="A13" s="38" t="s">
        <v>15</v>
      </c>
      <c r="B13" s="92"/>
      <c r="C13" s="93"/>
      <c r="D13" s="93"/>
      <c r="E13" s="93"/>
      <c r="F13" s="40" t="s">
        <v>13</v>
      </c>
      <c r="G13" s="77">
        <f>SUM(G12:G12)</f>
        <v>0</v>
      </c>
    </row>
    <row r="14" spans="1:7" s="32" customFormat="1" ht="30" customHeight="1" thickTop="1" thickBot="1" x14ac:dyDescent="0.35">
      <c r="A14" s="111" t="s">
        <v>16</v>
      </c>
      <c r="B14" s="111"/>
      <c r="C14" s="111"/>
      <c r="D14" s="111"/>
      <c r="E14" s="111"/>
      <c r="F14" s="112"/>
      <c r="G14" s="113"/>
    </row>
    <row r="15" spans="1:7" s="32" customFormat="1" ht="30" customHeight="1" thickTop="1" x14ac:dyDescent="0.25">
      <c r="A15" s="41" t="s">
        <v>17</v>
      </c>
      <c r="B15" s="84" t="s">
        <v>59</v>
      </c>
      <c r="C15" s="85"/>
      <c r="D15" s="85"/>
      <c r="E15" s="85"/>
      <c r="F15" s="85"/>
      <c r="G15" s="86"/>
    </row>
    <row r="16" spans="1:7" ht="15" customHeight="1" x14ac:dyDescent="0.35">
      <c r="A16" s="33">
        <v>3</v>
      </c>
      <c r="B16" s="71" t="s">
        <v>63</v>
      </c>
      <c r="C16" s="72" t="s">
        <v>52</v>
      </c>
      <c r="D16" s="37" t="s">
        <v>28</v>
      </c>
      <c r="E16" s="37">
        <v>1</v>
      </c>
      <c r="F16" s="79">
        <v>0</v>
      </c>
      <c r="G16" s="76">
        <f t="shared" ref="G16:G17" si="2">ROUND(E16*F16,2)</f>
        <v>0</v>
      </c>
    </row>
    <row r="17" spans="1:7" x14ac:dyDescent="0.35">
      <c r="A17" s="33">
        <f>A16+1</f>
        <v>4</v>
      </c>
      <c r="B17" s="71" t="s">
        <v>31</v>
      </c>
      <c r="C17" s="37" t="s">
        <v>57</v>
      </c>
      <c r="D17" s="35" t="s">
        <v>28</v>
      </c>
      <c r="E17" s="36">
        <v>1</v>
      </c>
      <c r="F17" s="79">
        <v>0</v>
      </c>
      <c r="G17" s="76">
        <f t="shared" si="2"/>
        <v>0</v>
      </c>
    </row>
    <row r="18" spans="1:7" s="32" customFormat="1" ht="16" thickBot="1" x14ac:dyDescent="0.3">
      <c r="A18" s="38" t="s">
        <v>17</v>
      </c>
      <c r="B18" s="87"/>
      <c r="C18" s="88"/>
      <c r="D18" s="88"/>
      <c r="E18" s="88"/>
      <c r="F18" s="40" t="s">
        <v>13</v>
      </c>
      <c r="G18" s="77">
        <f>SUM(G16:G17)</f>
        <v>0</v>
      </c>
    </row>
    <row r="19" spans="1:7" s="32" customFormat="1" ht="30" customHeight="1" thickTop="1" thickBot="1" x14ac:dyDescent="0.35">
      <c r="A19" s="109" t="s">
        <v>18</v>
      </c>
      <c r="B19" s="109"/>
      <c r="C19" s="109"/>
      <c r="D19" s="109"/>
      <c r="E19" s="109"/>
      <c r="F19" s="109"/>
      <c r="G19" s="110"/>
    </row>
    <row r="20" spans="1:7" s="32" customFormat="1" ht="16" thickTop="1" x14ac:dyDescent="0.25">
      <c r="A20" s="42" t="s">
        <v>19</v>
      </c>
      <c r="B20" s="84" t="s">
        <v>32</v>
      </c>
      <c r="C20" s="85"/>
      <c r="D20" s="85"/>
      <c r="E20" s="85"/>
      <c r="F20" s="85"/>
      <c r="G20" s="86"/>
    </row>
    <row r="21" spans="1:7" s="32" customFormat="1" x14ac:dyDescent="0.25">
      <c r="A21" s="43">
        <v>5</v>
      </c>
      <c r="B21" s="73" t="s">
        <v>33</v>
      </c>
      <c r="C21" s="36" t="s">
        <v>34</v>
      </c>
      <c r="D21" s="35" t="s">
        <v>29</v>
      </c>
      <c r="E21" s="37">
        <v>1</v>
      </c>
      <c r="F21" s="79">
        <v>0</v>
      </c>
      <c r="G21" s="76">
        <f t="shared" ref="G21:G24" si="3">ROUND(E21*F21,2)</f>
        <v>0</v>
      </c>
    </row>
    <row r="22" spans="1:7" x14ac:dyDescent="0.35">
      <c r="A22" s="43">
        <f>A21+1</f>
        <v>6</v>
      </c>
      <c r="B22" s="73" t="s">
        <v>35</v>
      </c>
      <c r="C22" s="36" t="s">
        <v>37</v>
      </c>
      <c r="D22" s="35" t="s">
        <v>29</v>
      </c>
      <c r="E22" s="37">
        <v>1</v>
      </c>
      <c r="F22" s="79">
        <v>0</v>
      </c>
      <c r="G22" s="76">
        <f t="shared" si="3"/>
        <v>0</v>
      </c>
    </row>
    <row r="23" spans="1:7" x14ac:dyDescent="0.35">
      <c r="A23" s="43">
        <f t="shared" ref="A23:A24" si="4">A22+1</f>
        <v>7</v>
      </c>
      <c r="B23" s="73" t="s">
        <v>36</v>
      </c>
      <c r="C23" s="36" t="s">
        <v>38</v>
      </c>
      <c r="D23" s="35" t="s">
        <v>29</v>
      </c>
      <c r="E23" s="36">
        <v>1</v>
      </c>
      <c r="F23" s="79">
        <v>0</v>
      </c>
      <c r="G23" s="76">
        <f t="shared" si="3"/>
        <v>0</v>
      </c>
    </row>
    <row r="24" spans="1:7" x14ac:dyDescent="0.35">
      <c r="A24" s="43">
        <f t="shared" si="4"/>
        <v>8</v>
      </c>
      <c r="B24" s="73" t="s">
        <v>40</v>
      </c>
      <c r="C24" s="36" t="s">
        <v>39</v>
      </c>
      <c r="D24" s="37" t="s">
        <v>28</v>
      </c>
      <c r="E24" s="36">
        <v>1</v>
      </c>
      <c r="F24" s="79">
        <v>0</v>
      </c>
      <c r="G24" s="76">
        <f t="shared" si="3"/>
        <v>0</v>
      </c>
    </row>
    <row r="25" spans="1:7" s="32" customFormat="1" ht="16" thickBot="1" x14ac:dyDescent="0.3">
      <c r="A25" s="44" t="s">
        <v>19</v>
      </c>
      <c r="B25" s="114"/>
      <c r="C25" s="88"/>
      <c r="D25" s="88"/>
      <c r="E25" s="115"/>
      <c r="F25" s="39" t="s">
        <v>13</v>
      </c>
      <c r="G25" s="78">
        <f>SUM(G21:G24)</f>
        <v>0</v>
      </c>
    </row>
    <row r="26" spans="1:7" ht="36.75" customHeight="1" thickTop="1" x14ac:dyDescent="0.35">
      <c r="A26" s="103" t="s">
        <v>20</v>
      </c>
      <c r="B26" s="104"/>
      <c r="C26" s="104"/>
      <c r="D26" s="104"/>
      <c r="E26" s="104"/>
      <c r="F26" s="104"/>
      <c r="G26" s="105"/>
    </row>
    <row r="27" spans="1:7" x14ac:dyDescent="0.35">
      <c r="A27" s="45" t="s">
        <v>21</v>
      </c>
      <c r="B27" s="84" t="s">
        <v>41</v>
      </c>
      <c r="C27" s="85"/>
      <c r="D27" s="85"/>
      <c r="E27" s="85"/>
      <c r="F27" s="85"/>
      <c r="G27" s="86"/>
    </row>
    <row r="28" spans="1:7" s="32" customFormat="1" x14ac:dyDescent="0.25">
      <c r="A28" s="33">
        <v>9</v>
      </c>
      <c r="B28" s="71" t="s">
        <v>53</v>
      </c>
      <c r="C28" s="36" t="s">
        <v>46</v>
      </c>
      <c r="D28" s="35" t="s">
        <v>29</v>
      </c>
      <c r="E28" s="37">
        <v>1</v>
      </c>
      <c r="F28" s="79">
        <v>0</v>
      </c>
      <c r="G28" s="76">
        <f t="shared" ref="G28:G33" si="5">ROUND(E28*F28,2)</f>
        <v>0</v>
      </c>
    </row>
    <row r="29" spans="1:7" x14ac:dyDescent="0.35">
      <c r="A29" s="33">
        <f>A28+1</f>
        <v>10</v>
      </c>
      <c r="B29" s="71" t="s">
        <v>55</v>
      </c>
      <c r="C29" s="36" t="s">
        <v>47</v>
      </c>
      <c r="D29" s="37" t="s">
        <v>28</v>
      </c>
      <c r="E29" s="37">
        <v>1</v>
      </c>
      <c r="F29" s="79">
        <v>0</v>
      </c>
      <c r="G29" s="76">
        <f t="shared" si="5"/>
        <v>0</v>
      </c>
    </row>
    <row r="30" spans="1:7" x14ac:dyDescent="0.35">
      <c r="A30" s="33">
        <f t="shared" ref="A30:A33" si="6">A29+1</f>
        <v>11</v>
      </c>
      <c r="B30" s="71" t="s">
        <v>54</v>
      </c>
      <c r="C30" s="36" t="s">
        <v>48</v>
      </c>
      <c r="D30" s="35" t="s">
        <v>29</v>
      </c>
      <c r="E30" s="36">
        <v>1</v>
      </c>
      <c r="F30" s="79">
        <v>0</v>
      </c>
      <c r="G30" s="76">
        <f t="shared" si="5"/>
        <v>0</v>
      </c>
    </row>
    <row r="31" spans="1:7" x14ac:dyDescent="0.35">
      <c r="A31" s="33">
        <f t="shared" si="6"/>
        <v>12</v>
      </c>
      <c r="B31" s="71" t="s">
        <v>42</v>
      </c>
      <c r="C31" s="36" t="s">
        <v>49</v>
      </c>
      <c r="D31" s="35" t="s">
        <v>29</v>
      </c>
      <c r="E31" s="37">
        <v>1</v>
      </c>
      <c r="F31" s="79">
        <v>0</v>
      </c>
      <c r="G31" s="76">
        <f t="shared" si="5"/>
        <v>0</v>
      </c>
    </row>
    <row r="32" spans="1:7" x14ac:dyDescent="0.35">
      <c r="A32" s="33">
        <f t="shared" si="6"/>
        <v>13</v>
      </c>
      <c r="B32" s="71" t="s">
        <v>44</v>
      </c>
      <c r="C32" s="36" t="s">
        <v>50</v>
      </c>
      <c r="D32" s="35" t="s">
        <v>29</v>
      </c>
      <c r="E32" s="37">
        <v>1</v>
      </c>
      <c r="F32" s="79">
        <v>0</v>
      </c>
      <c r="G32" s="76">
        <f t="shared" si="5"/>
        <v>0</v>
      </c>
    </row>
    <row r="33" spans="1:7" ht="25" x14ac:dyDescent="0.35">
      <c r="A33" s="33">
        <f t="shared" si="6"/>
        <v>14</v>
      </c>
      <c r="B33" s="71" t="s">
        <v>43</v>
      </c>
      <c r="C33" s="36" t="s">
        <v>51</v>
      </c>
      <c r="D33" s="37" t="s">
        <v>28</v>
      </c>
      <c r="E33" s="37">
        <v>1</v>
      </c>
      <c r="F33" s="79">
        <v>0</v>
      </c>
      <c r="G33" s="76">
        <f t="shared" si="5"/>
        <v>0</v>
      </c>
    </row>
    <row r="34" spans="1:7" s="32" customFormat="1" ht="16" thickBot="1" x14ac:dyDescent="0.3">
      <c r="A34" s="38" t="s">
        <v>21</v>
      </c>
      <c r="B34" s="87"/>
      <c r="C34" s="88"/>
      <c r="D34" s="88"/>
      <c r="E34" s="88"/>
      <c r="F34" s="39" t="s">
        <v>13</v>
      </c>
      <c r="G34" s="77">
        <f>SUM(G28:G33)</f>
        <v>0</v>
      </c>
    </row>
    <row r="35" spans="1:7" s="32" customFormat="1" ht="30" customHeight="1" thickTop="1" x14ac:dyDescent="0.3">
      <c r="A35" s="89" t="s">
        <v>22</v>
      </c>
      <c r="B35" s="90"/>
      <c r="C35" s="90"/>
      <c r="D35" s="90"/>
      <c r="E35" s="90"/>
      <c r="F35" s="90"/>
      <c r="G35" s="91"/>
    </row>
    <row r="36" spans="1:7" s="32" customFormat="1" ht="30" customHeight="1" x14ac:dyDescent="0.25">
      <c r="A36" s="74" t="s">
        <v>23</v>
      </c>
      <c r="B36" s="84" t="s">
        <v>45</v>
      </c>
      <c r="C36" s="85"/>
      <c r="D36" s="85"/>
      <c r="E36" s="85"/>
      <c r="F36" s="85"/>
      <c r="G36" s="86"/>
    </row>
    <row r="37" spans="1:7" x14ac:dyDescent="0.35">
      <c r="A37" s="33">
        <v>15</v>
      </c>
      <c r="B37" s="71" t="s">
        <v>60</v>
      </c>
      <c r="C37" s="34" t="s">
        <v>56</v>
      </c>
      <c r="D37" s="35" t="s">
        <v>28</v>
      </c>
      <c r="E37" s="35">
        <v>1</v>
      </c>
      <c r="F37" s="80">
        <v>0</v>
      </c>
      <c r="G37" s="76">
        <f t="shared" ref="G37" si="7">ROUND(E37*F37,2)</f>
        <v>0</v>
      </c>
    </row>
    <row r="38" spans="1:7" s="32" customFormat="1" ht="16" thickBot="1" x14ac:dyDescent="0.3">
      <c r="A38" s="38" t="str">
        <f>A36</f>
        <v>F</v>
      </c>
      <c r="B38" s="92"/>
      <c r="C38" s="93"/>
      <c r="D38" s="93"/>
      <c r="E38" s="93"/>
      <c r="F38" s="39">
        <v>0</v>
      </c>
      <c r="G38" s="77">
        <f>SUM(G37:G37)</f>
        <v>0</v>
      </c>
    </row>
    <row r="39" spans="1:7" ht="36" customHeight="1" thickTop="1" x14ac:dyDescent="0.35">
      <c r="A39" s="46"/>
      <c r="B39" s="47" t="s">
        <v>24</v>
      </c>
      <c r="C39" s="48"/>
      <c r="D39" s="48"/>
      <c r="E39" s="48"/>
      <c r="F39" s="48"/>
      <c r="G39" s="49"/>
    </row>
    <row r="40" spans="1:7" s="32" customFormat="1" ht="32.15" customHeight="1" x14ac:dyDescent="0.25">
      <c r="A40" s="94" t="s">
        <v>25</v>
      </c>
      <c r="B40" s="95"/>
      <c r="C40" s="95"/>
      <c r="D40" s="95"/>
      <c r="E40" s="95"/>
      <c r="F40" s="50"/>
      <c r="G40" s="51"/>
    </row>
    <row r="41" spans="1:7" ht="30" customHeight="1" thickBot="1" x14ac:dyDescent="0.4">
      <c r="A41" s="38" t="str">
        <f>A7</f>
        <v>A</v>
      </c>
      <c r="B41" s="96" t="str">
        <f>B7</f>
        <v>Horizontal thrust boring machine</v>
      </c>
      <c r="C41" s="93"/>
      <c r="D41" s="93"/>
      <c r="E41" s="97"/>
      <c r="F41" s="52" t="s">
        <v>13</v>
      </c>
      <c r="G41" s="81">
        <f>G9</f>
        <v>0</v>
      </c>
    </row>
    <row r="42" spans="1:7" ht="30" customHeight="1" thickTop="1" thickBot="1" x14ac:dyDescent="0.4">
      <c r="A42" s="38" t="str">
        <f>A11</f>
        <v>B</v>
      </c>
      <c r="B42" s="98" t="str">
        <f>B11</f>
        <v>Portable Power Unit</v>
      </c>
      <c r="C42" s="99"/>
      <c r="D42" s="99"/>
      <c r="E42" s="100"/>
      <c r="F42" s="52" t="s">
        <v>13</v>
      </c>
      <c r="G42" s="81">
        <v>0</v>
      </c>
    </row>
    <row r="43" spans="1:7" ht="30" customHeight="1" thickTop="1" thickBot="1" x14ac:dyDescent="0.4">
      <c r="A43" s="38" t="str">
        <f>A15</f>
        <v>C</v>
      </c>
      <c r="B43" s="98" t="str">
        <f>B15</f>
        <v>Pusher Box/ Launch Cage and Rod Turner</v>
      </c>
      <c r="C43" s="99"/>
      <c r="D43" s="99"/>
      <c r="E43" s="100"/>
      <c r="F43" s="52" t="s">
        <v>13</v>
      </c>
      <c r="G43" s="81">
        <f>G18</f>
        <v>0</v>
      </c>
    </row>
    <row r="44" spans="1:7" ht="30" customHeight="1" thickTop="1" thickBot="1" x14ac:dyDescent="0.4">
      <c r="A44" s="38" t="str">
        <f>A20</f>
        <v>D</v>
      </c>
      <c r="B44" s="98" t="str">
        <f>+B20</f>
        <v>Boring Location System</v>
      </c>
      <c r="C44" s="99"/>
      <c r="D44" s="99"/>
      <c r="E44" s="100"/>
      <c r="F44" s="52" t="s">
        <v>13</v>
      </c>
      <c r="G44" s="81">
        <f>G25</f>
        <v>0</v>
      </c>
    </row>
    <row r="45" spans="1:7" ht="30" customHeight="1" thickTop="1" thickBot="1" x14ac:dyDescent="0.4">
      <c r="A45" s="38" t="str">
        <f>A27</f>
        <v>E</v>
      </c>
      <c r="B45" s="53" t="str">
        <f>B27</f>
        <v>Additonal Boring Equipment and Parts</v>
      </c>
      <c r="C45" s="54"/>
      <c r="D45" s="54"/>
      <c r="E45" s="54"/>
      <c r="F45" s="52" t="s">
        <v>13</v>
      </c>
      <c r="G45" s="81">
        <f>G34</f>
        <v>0</v>
      </c>
    </row>
    <row r="46" spans="1:7" ht="30" customHeight="1" thickTop="1" thickBot="1" x14ac:dyDescent="0.4">
      <c r="A46" s="55" t="str">
        <f>A36</f>
        <v>F</v>
      </c>
      <c r="B46" s="53" t="str">
        <f>+B36</f>
        <v>Training</v>
      </c>
      <c r="C46" s="54"/>
      <c r="D46" s="54"/>
      <c r="E46" s="54"/>
      <c r="F46" s="52" t="s">
        <v>13</v>
      </c>
      <c r="G46" s="81">
        <v>0</v>
      </c>
    </row>
    <row r="47" spans="1:7" ht="22.5" customHeight="1" thickTop="1" thickBot="1" x14ac:dyDescent="0.4">
      <c r="A47" s="56"/>
      <c r="B47" s="57"/>
      <c r="C47" s="58"/>
      <c r="D47" s="59"/>
      <c r="E47" s="59"/>
      <c r="F47" s="60"/>
      <c r="G47" s="61"/>
    </row>
    <row r="48" spans="1:7" s="62" customFormat="1" ht="38.15" customHeight="1" thickTop="1" x14ac:dyDescent="0.35">
      <c r="A48" s="101" t="s">
        <v>26</v>
      </c>
      <c r="B48" s="102"/>
      <c r="C48" s="102"/>
      <c r="D48" s="102"/>
      <c r="E48" s="102"/>
      <c r="F48" s="82">
        <f>SUM(G41:G46)</f>
        <v>0</v>
      </c>
      <c r="G48" s="83"/>
    </row>
    <row r="49" spans="1:7" ht="15.75" customHeight="1" x14ac:dyDescent="0.35">
      <c r="A49" s="63"/>
      <c r="B49" s="64"/>
      <c r="C49" s="65"/>
      <c r="D49" s="64"/>
      <c r="E49" s="64"/>
      <c r="F49" s="66"/>
      <c r="G49" s="67"/>
    </row>
  </sheetData>
  <sheetProtection algorithmName="SHA-512" hashValue="D9ufp3SircNxMDyxhfza0HHPP5TQOR2yxZiVpQtJ5gsqK+EiwtO6m5YpAdikk7kfC1W6fgdJ3pgEBVtt/Qfkkw==" saltValue="tJDZyDJRFA+tyP5P4zoKMA==" spinCount="100000" sheet="1" objects="1" scenarios="1"/>
  <mergeCells count="24">
    <mergeCell ref="A26:G26"/>
    <mergeCell ref="A6:E6"/>
    <mergeCell ref="B9:E9"/>
    <mergeCell ref="A10:G10"/>
    <mergeCell ref="B11:G11"/>
    <mergeCell ref="B13:E13"/>
    <mergeCell ref="A14:G14"/>
    <mergeCell ref="B15:G15"/>
    <mergeCell ref="B18:E18"/>
    <mergeCell ref="A19:G19"/>
    <mergeCell ref="B20:G20"/>
    <mergeCell ref="B25:E25"/>
    <mergeCell ref="F48:G48"/>
    <mergeCell ref="B27:G27"/>
    <mergeCell ref="B34:E34"/>
    <mergeCell ref="A35:G35"/>
    <mergeCell ref="B36:G36"/>
    <mergeCell ref="B38:E38"/>
    <mergeCell ref="A40:E40"/>
    <mergeCell ref="B41:E41"/>
    <mergeCell ref="B42:E42"/>
    <mergeCell ref="B43:E43"/>
    <mergeCell ref="B44:E44"/>
    <mergeCell ref="A48:E48"/>
  </mergeCells>
  <pageMargins left="0.5" right="0.5" top="0.75" bottom="0.75" header="0.25" footer="0.25"/>
  <pageSetup scale="69" orientation="portrait" r:id="rId1"/>
  <headerFooter alignWithMargins="0">
    <oddHeader>&amp;LThe City of Winnipeg
Tender No. 421-2023 Addendum 2
&amp;RBid Submission
 Page &amp;P of &amp;N</oddHeader>
    <oddFooter xml:space="preserve">&amp;R__________________
Name of Bidder                    </oddFooter>
  </headerFooter>
  <rowBreaks count="5" manualBreakCount="5">
    <brk id="9" max="6" man="1"/>
    <brk id="13" max="6" man="1"/>
    <brk id="18" max="6" man="1"/>
    <brk id="25" max="6" man="1"/>
    <brk id="34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973790E1CE446B711063D92978C1D" ma:contentTypeVersion="10" ma:contentTypeDescription="Create a new document." ma:contentTypeScope="" ma:versionID="1676f89aa972afd0c7f587d2d6d2d403">
  <xsd:schema xmlns:xsd="http://www.w3.org/2001/XMLSchema" xmlns:xs="http://www.w3.org/2001/XMLSchema" xmlns:p="http://schemas.microsoft.com/office/2006/metadata/properties" xmlns:ns3="06a1dca4-8a2f-4d04-916a-b2c6f80a7d40" targetNamespace="http://schemas.microsoft.com/office/2006/metadata/properties" ma:root="true" ma:fieldsID="14bcdc36fd00df00bdadb1e75debe5f2" ns3:_="">
    <xsd:import namespace="06a1dca4-8a2f-4d04-916a-b2c6f80a7d4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1dca4-8a2f-4d04-916a-b2c6f80a7d4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CAF9D-1DF7-49F3-B510-2986A532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1dca4-8a2f-4d04-916a-b2c6f80a7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EA23D-152A-4849-853D-A9CB0B67003F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06a1dca4-8a2f-4d04-916a-b2c6f80a7d40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467A8D1-2C2A-44DA-B152-E36D2EF333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Ekeoma-Uche, Eme</cp:lastModifiedBy>
  <cp:lastPrinted>2024-09-16T15:16:21Z</cp:lastPrinted>
  <dcterms:created xsi:type="dcterms:W3CDTF">1999-10-18T14:40:40Z</dcterms:created>
  <dcterms:modified xsi:type="dcterms:W3CDTF">2024-09-20T15:49:18Z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0x010100492973790E1CE446B711063D92978C1D</vt:lpwstr>
  </property>
</Properties>
</file>